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490" windowHeight="6795" activeTab="1"/>
  </bookViews>
  <sheets>
    <sheet name="Configure" sheetId="1" r:id="rId1"/>
    <sheet name="原票" sheetId="2" r:id="rId2"/>
  </sheets>
  <definedNames/>
  <calcPr fullCalcOnLoad="1"/>
</workbook>
</file>

<file path=xl/sharedStrings.xml><?xml version="1.0" encoding="utf-8"?>
<sst xmlns="http://schemas.openxmlformats.org/spreadsheetml/2006/main" count="82" uniqueCount="76">
  <si>
    <t>Networks Head Address:</t>
  </si>
  <si>
    <t>Antenna Allocation</t>
  </si>
  <si>
    <t>Air Network Address:</t>
  </si>
  <si>
    <t>No</t>
  </si>
  <si>
    <t>無　線　機　設　置　個　所</t>
  </si>
  <si>
    <t>SID</t>
  </si>
  <si>
    <r>
      <t>Network</t>
    </r>
    <r>
      <rPr>
        <sz val="11"/>
        <rFont val="ＭＳ ゴシック"/>
        <family val="3"/>
      </rPr>
      <t xml:space="preserve"> IP Address</t>
    </r>
  </si>
  <si>
    <r>
      <t>Antenna</t>
    </r>
    <r>
      <rPr>
        <sz val="11"/>
        <rFont val="ＭＳ ゴシック"/>
        <family val="3"/>
      </rPr>
      <t xml:space="preserve"> IP Address</t>
    </r>
  </si>
  <si>
    <t>;</t>
  </si>
  <si>
    <t>;------------------------------------------------</t>
  </si>
  <si>
    <t>;----------Routing Table-------------------------</t>
  </si>
  <si>
    <t>;----------Definition of R-Address R-No-----------</t>
  </si>
  <si>
    <t>;----------Send and Recieve----------------------</t>
  </si>
  <si>
    <t xml:space="preserve"> Ether-Net MAC Address</t>
  </si>
  <si>
    <t>00-D0-14-00</t>
  </si>
  <si>
    <t>;  Configuration File</t>
  </si>
  <si>
    <t>;-H Name--IP Address----R No--Radio IF Add---MAC Add-------------</t>
  </si>
  <si>
    <t>;----------------------------------------------------------------</t>
  </si>
  <si>
    <t>;------------------------------------------------</t>
  </si>
  <si>
    <t>Default IP Address[to INET]:</t>
  </si>
  <si>
    <t>Default IP Address[ 1 ]:</t>
  </si>
  <si>
    <t>Default IP Address[ 2 ]:</t>
  </si>
  <si>
    <t>Default IP Address[ 3 ]:</t>
  </si>
  <si>
    <t>1 or 0</t>
  </si>
  <si>
    <t>Air Network Address:</t>
  </si>
  <si>
    <t>192.168</t>
  </si>
  <si>
    <t>192.168.254</t>
  </si>
  <si>
    <t>192.168.1.1</t>
  </si>
  <si>
    <t>subnet 1</t>
  </si>
  <si>
    <t>subnet 2</t>
  </si>
  <si>
    <t>subnet 3</t>
  </si>
  <si>
    <t>subnet 4</t>
  </si>
  <si>
    <t>subnet 5</t>
  </si>
  <si>
    <t>subnet 6</t>
  </si>
  <si>
    <t>subnet 7</t>
  </si>
  <si>
    <t>subnet 8</t>
  </si>
  <si>
    <t>0a</t>
  </si>
  <si>
    <t>0b</t>
  </si>
  <si>
    <t>0c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</si>
  <si>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</si>
  <si>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</si>
  <si>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</si>
  <si>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</si>
  <si>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</si>
  <si>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</si>
  <si>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</si>
  <si>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</si>
  <si>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</si>
  <si>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0d</t>
  </si>
  <si>
    <t>0e</t>
  </si>
  <si>
    <t>0f</t>
  </si>
  <si>
    <t>1a</t>
  </si>
  <si>
    <t>subnet 9</t>
  </si>
  <si>
    <t>subnet 10</t>
  </si>
  <si>
    <t>subnet 11</t>
  </si>
  <si>
    <t>subnet 12</t>
  </si>
  <si>
    <t>subnet 13</t>
  </si>
  <si>
    <t>subnet 14</t>
  </si>
  <si>
    <t>subnet 15</t>
  </si>
  <si>
    <t>subnet 16</t>
  </si>
  <si>
    <t>subnet 17</t>
  </si>
  <si>
    <t>subnet 18</t>
  </si>
  <si>
    <t>subnet 19</t>
  </si>
  <si>
    <t>subnet 20</t>
  </si>
  <si>
    <t>subnet 21</t>
  </si>
  <si>
    <t>subnet 22</t>
  </si>
  <si>
    <t>subnet 23</t>
  </si>
  <si>
    <t>subnet 24</t>
  </si>
  <si>
    <t>subnet 25</t>
  </si>
  <si>
    <t>subnet 26</t>
  </si>
  <si>
    <t>subnet 27</t>
  </si>
  <si>
    <t>subnet 28</t>
  </si>
  <si>
    <t>subnet 29</t>
  </si>
  <si>
    <t>subnet 30</t>
  </si>
  <si>
    <t>(c) Copyright Osamu Takechi</t>
  </si>
  <si>
    <t>RTB Configuration File Maker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</si>
</sst>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8"/>
      <name val="ＭＳ ゴシック"/>
      <family val="3"/>
    </font>
    <font>
      <b/>
      <sz val="22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7" fillId="5" borderId="2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7" fillId="6" borderId="1" xfId="0" applyFont="1" applyFill="1" applyBorder="1" applyAlignment="1" quotePrefix="1">
      <alignment/>
    </xf>
    <xf numFmtId="0" fontId="2" fillId="6" borderId="1" xfId="0" applyFont="1" applyFill="1" applyBorder="1" applyAlignment="1">
      <alignment/>
    </xf>
    <xf numFmtId="0" fontId="2" fillId="0" borderId="0" xfId="0" applyFont="1" applyAlignment="1" quotePrefix="1">
      <alignment/>
    </xf>
    <xf numFmtId="0" fontId="2" fillId="2" borderId="0" xfId="0" applyFont="1" applyFill="1" applyAlignment="1">
      <alignment/>
    </xf>
    <xf numFmtId="0" fontId="2" fillId="7" borderId="0" xfId="0" applyFont="1" applyFill="1" applyAlignment="1">
      <alignment/>
    </xf>
    <xf numFmtId="0" fontId="2" fillId="5" borderId="0" xfId="0" applyFont="1" applyFill="1" applyAlignment="1">
      <alignment/>
    </xf>
    <xf numFmtId="0" fontId="2" fillId="8" borderId="0" xfId="0" applyFont="1" applyFill="1" applyAlignment="1">
      <alignment/>
    </xf>
    <xf numFmtId="0" fontId="7" fillId="6" borderId="1" xfId="0" applyFont="1" applyFill="1" applyBorder="1" applyAlignment="1">
      <alignment/>
    </xf>
    <xf numFmtId="0" fontId="2" fillId="9" borderId="0" xfId="0" applyFont="1" applyFill="1" applyAlignment="1">
      <alignment/>
    </xf>
    <xf numFmtId="0" fontId="2" fillId="10" borderId="0" xfId="0" applyFont="1" applyFill="1" applyAlignment="1">
      <alignment/>
    </xf>
    <xf numFmtId="0" fontId="7" fillId="5" borderId="2" xfId="0" applyFont="1" applyFill="1" applyBorder="1" applyAlignment="1" quotePrefix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showGridLines="0" workbookViewId="0" topLeftCell="A1">
      <selection activeCell="A17" sqref="A17"/>
    </sheetView>
  </sheetViews>
  <sheetFormatPr defaultColWidth="9.00390625" defaultRowHeight="13.5"/>
  <cols>
    <col min="1" max="2" width="2.625" style="1" customWidth="1"/>
    <col min="3" max="4" width="2.125" style="1" customWidth="1"/>
    <col min="5" max="5" width="80.50390625" style="1" customWidth="1"/>
    <col min="6" max="16384" width="9.00390625" style="1" customWidth="1"/>
  </cols>
  <sheetData>
    <row r="1" spans="1:4" ht="13.5">
      <c r="A1" s="23"/>
      <c r="B1" s="23"/>
      <c r="C1" s="23"/>
      <c r="D1" s="23"/>
    </row>
    <row r="2" ht="13.5">
      <c r="E2" s="1" t="s">
        <v>15</v>
      </c>
    </row>
    <row r="3" spans="1:5" ht="13.5">
      <c r="A3" s="24">
        <v>1</v>
      </c>
      <c r="E3" s="1" t="str">
        <f>";   SWN-"&amp;FIXED(A3,0,TRUE)</f>
        <v>;   SWN-1</v>
      </c>
    </row>
    <row r="4" ht="13.5">
      <c r="E4" s="1" t="s">
        <v>8</v>
      </c>
    </row>
    <row r="5" ht="13.5">
      <c r="E5" s="1" t="s">
        <v>16</v>
      </c>
    </row>
    <row r="6" ht="13.5">
      <c r="E6" s="1" t="str">
        <f>"; SWN-"&amp;FIXED($A$3,0,TRUE)&amp;"  "&amp;'原票'!M5&amp;"."&amp;FIXED($A$3,0,TRUE)&amp;".1"&amp;"   "&amp;FIXED($A$3,0,TRUE)&amp;"    "&amp;'原票'!M6&amp;"."&amp;FIXED($A$3,0,TRUE)&amp;"    "&amp;'原票'!M7&amp;"-[ ]-[ ] "</f>
        <v>; SWN-1  192.168.1.1   1    192.168.254.1    00-D0-14-00-[ ]-[ ] </v>
      </c>
    </row>
    <row r="7" ht="13.5">
      <c r="E7" s="1" t="s">
        <v>17</v>
      </c>
    </row>
    <row r="8" ht="13.5">
      <c r="E8" s="1" t="str">
        <f>"ifconfig  eth0    "&amp;'原票'!M5&amp;"."&amp;FIXED($A$3,0,TRUE)&amp;".1    netmask 255.255.255.0"</f>
        <v>ifconfig  eth0    192.168.1.1    netmask 255.255.255.0</v>
      </c>
    </row>
    <row r="9" ht="13.5">
      <c r="E9" s="1" t="str">
        <f>"ifconfig  rs0     "&amp;'原票'!M6&amp;"."&amp;FIXED($A$3,0,TRUE)&amp;"    netmask 255.255.255.0"</f>
        <v>ifconfig  rs0     192.168.254.1    netmask 255.255.255.0</v>
      </c>
    </row>
    <row r="10" ht="13.5">
      <c r="E10" s="1" t="str">
        <f>"rsconfig  rs0     "&amp;FIXED($A$3,0,TRUE)</f>
        <v>rsconfig  rs0     1</v>
      </c>
    </row>
    <row r="11" ht="13.5">
      <c r="E11" s="1" t="s">
        <v>9</v>
      </c>
    </row>
    <row r="12" ht="13.5">
      <c r="E12" s="1" t="s">
        <v>10</v>
      </c>
    </row>
    <row r="13" spans="1:5" ht="13.5">
      <c r="A13" s="25">
        <v>14</v>
      </c>
      <c r="E13" s="1" t="str">
        <f>IF($A13=$A$3,"","route  "&amp;'原票'!$M$5&amp;"."&amp;FIXED($A13,0,TRUE)&amp;".0    255.255.255.0   "&amp;'原票'!$M$6&amp;"."&amp;FIXED($A13,0,TRUE))</f>
        <v>route  192.168.14.0    255.255.255.0   192.168.254.14</v>
      </c>
    </row>
    <row r="14" spans="1:5" ht="13.5">
      <c r="A14" s="25">
        <v>15</v>
      </c>
      <c r="E14" s="1" t="str">
        <f>IF($A14=$A$3,"","route  "&amp;'原票'!$M$5&amp;"."&amp;FIXED($A14,0,TRUE)&amp;".0    255.255.255.0   "&amp;'原票'!$M$6&amp;"."&amp;FIXED($A14,0,TRUE))</f>
        <v>route  192.168.15.0    255.255.255.0   192.168.254.15</v>
      </c>
    </row>
    <row r="15" spans="1:5" ht="13.5">
      <c r="A15" s="25">
        <v>16</v>
      </c>
      <c r="E15" s="1" t="str">
        <f>IF($A15=$A$3,"","route  "&amp;'原票'!$M$5&amp;"."&amp;FIXED($A15,0,TRUE)&amp;".0    255.255.255.0   "&amp;'原票'!$M$6&amp;"."&amp;FIXED($A15,0,TRUE))</f>
        <v>route  192.168.16.0    255.255.255.0   192.168.254.16</v>
      </c>
    </row>
    <row r="16" spans="1:5" ht="13.5">
      <c r="A16" s="25">
        <v>17</v>
      </c>
      <c r="E16" s="1" t="str">
        <f>IF($A16=$A$3,"","route  "&amp;'原票'!$M$5&amp;"."&amp;FIXED($A16,0,TRUE)&amp;".0    255.255.255.0   "&amp;'原票'!$M$6&amp;"."&amp;FIXED($A16,0,TRUE))</f>
        <v>route  192.168.17.0    255.255.255.0   192.168.254.17</v>
      </c>
    </row>
    <row r="17" spans="1:5" ht="13.5">
      <c r="A17" s="25">
        <v>18</v>
      </c>
      <c r="E17" s="1" t="str">
        <f>IF($A17=$A$3,"","route  "&amp;'原票'!$M$5&amp;"."&amp;FIXED($A17,0,TRUE)&amp;".0    255.255.255.0   "&amp;'原票'!$M$6&amp;"."&amp;FIXED($A17,0,TRUE))</f>
        <v>route  192.168.18.0    255.255.255.0   192.168.254.18</v>
      </c>
    </row>
    <row r="20" spans="1:5" ht="13.5">
      <c r="A20" s="30" t="s">
        <v>23</v>
      </c>
      <c r="B20" s="30"/>
      <c r="C20" s="30"/>
      <c r="E20" s="1" t="s">
        <v>9</v>
      </c>
    </row>
    <row r="21" spans="1:5" ht="13.5">
      <c r="A21" s="29">
        <v>1</v>
      </c>
      <c r="E21" s="1" t="str">
        <f>IF(OR($A21="",$A21=0),"","route    default      "&amp;'原票'!$AL5)</f>
        <v>route    default      192.168.1.1</v>
      </c>
    </row>
    <row r="22" spans="1:5" ht="13.5">
      <c r="A22" s="29"/>
      <c r="E22" s="1">
        <f>IF(OR($A22="",$A22=0),"","route    default      "&amp;'原票'!$AL6)</f>
      </c>
    </row>
    <row r="23" spans="1:5" ht="13.5">
      <c r="A23" s="29">
        <v>0</v>
      </c>
      <c r="E23" s="1">
        <f>IF(OR($A23="",$A23=0),"","route    default      "&amp;'原票'!$AL7)</f>
      </c>
    </row>
    <row r="24" spans="1:5" ht="13.5">
      <c r="A24" s="29">
        <v>1</v>
      </c>
      <c r="E24" s="1" t="str">
        <f>IF(OR($A24="",$A24=0),"","route    default      "&amp;'原票'!$AL8)</f>
        <v>route    default      </v>
      </c>
    </row>
    <row r="25" ht="13.5">
      <c r="E25" s="1" t="s">
        <v>18</v>
      </c>
    </row>
    <row r="26" ht="13.5">
      <c r="E26" s="1" t="s">
        <v>11</v>
      </c>
    </row>
    <row r="27" spans="1:5" ht="13.5">
      <c r="A27" s="26">
        <v>11</v>
      </c>
      <c r="E27" s="1" t="str">
        <f>IF($A27=$A$3,"","rsarp   "&amp;'原票'!$M$6&amp;"."&amp;$A27&amp;"   "&amp;$A27)</f>
        <v>rsarp   192.168.254.11   11</v>
      </c>
    </row>
    <row r="28" spans="1:5" ht="13.5">
      <c r="A28" s="26">
        <v>12</v>
      </c>
      <c r="E28" s="1" t="str">
        <f>IF($A28=$A$3,"","rsarp   "&amp;'原票'!$M$6&amp;"."&amp;$A28&amp;"   "&amp;$A28)</f>
        <v>rsarp   192.168.254.12   12</v>
      </c>
    </row>
    <row r="29" spans="1:5" ht="13.5">
      <c r="A29" s="26">
        <v>13</v>
      </c>
      <c r="E29" s="1" t="str">
        <f>IF($A29=$A$3,"","rsarp   "&amp;'原票'!$M$6&amp;"."&amp;$A29&amp;"   "&amp;$A29)</f>
        <v>rsarp   192.168.254.13   13</v>
      </c>
    </row>
    <row r="30" spans="1:5" ht="13.5">
      <c r="A30" s="26">
        <v>14</v>
      </c>
      <c r="E30" s="1" t="str">
        <f>IF($A30=$A$3,"","rsarp   "&amp;'原票'!$M$6&amp;"."&amp;$A30&amp;"   "&amp;$A30)</f>
        <v>rsarp   192.168.254.14   14</v>
      </c>
    </row>
    <row r="31" spans="1:5" ht="13.5">
      <c r="A31" s="26">
        <v>15</v>
      </c>
      <c r="E31" s="1" t="str">
        <f>IF($A31=$A$3,"","rsarp   "&amp;'原票'!$M$6&amp;"."&amp;$A31&amp;"   "&amp;$A31)</f>
        <v>rsarp   192.168.254.15   15</v>
      </c>
    </row>
    <row r="32" spans="1:5" ht="13.5">
      <c r="A32" s="26">
        <v>16</v>
      </c>
      <c r="E32" s="1" t="str">
        <f>IF($A32=$A$3,"","rsarp   "&amp;'原票'!$M$6&amp;"."&amp;$A32&amp;"   "&amp;$A32)</f>
        <v>rsarp   192.168.254.16   16</v>
      </c>
    </row>
    <row r="35" ht="13.5">
      <c r="E35" s="1" t="s">
        <v>9</v>
      </c>
    </row>
    <row r="36" ht="13.5">
      <c r="E36" s="1" t="s">
        <v>12</v>
      </c>
    </row>
    <row r="37" spans="1:5" ht="13.5">
      <c r="A37" s="27">
        <v>11</v>
      </c>
      <c r="B37" s="24"/>
      <c r="E37" s="1" t="str">
        <f>IF($A37=$A$3,"","rsroute  "&amp;$A37&amp;"  "&amp;IF($B37="",$A37,$B37))</f>
        <v>rsroute  11  11</v>
      </c>
    </row>
    <row r="38" spans="1:5" ht="13.5">
      <c r="A38" s="27">
        <v>12</v>
      </c>
      <c r="B38" s="24"/>
      <c r="E38" s="1" t="str">
        <f aca="true" t="shared" si="0" ref="E38:E43">IF($A38=$A$3,"","rsroute  "&amp;$A38&amp;"  "&amp;IF($B38="",$A38,$B38))</f>
        <v>rsroute  12  12</v>
      </c>
    </row>
    <row r="39" spans="1:5" ht="13.5">
      <c r="A39" s="27">
        <v>13</v>
      </c>
      <c r="B39" s="24"/>
      <c r="E39" s="1" t="str">
        <f t="shared" si="0"/>
        <v>rsroute  13  13</v>
      </c>
    </row>
    <row r="40" spans="1:5" ht="13.5">
      <c r="A40" s="27">
        <v>14</v>
      </c>
      <c r="B40" s="24"/>
      <c r="E40" s="1" t="str">
        <f t="shared" si="0"/>
        <v>rsroute  14  14</v>
      </c>
    </row>
    <row r="41" spans="1:5" ht="13.5">
      <c r="A41" s="27">
        <v>15</v>
      </c>
      <c r="B41" s="24"/>
      <c r="E41" s="1" t="str">
        <f t="shared" si="0"/>
        <v>rsroute  15  15</v>
      </c>
    </row>
    <row r="42" spans="1:5" ht="13.5">
      <c r="A42" s="27">
        <v>16</v>
      </c>
      <c r="B42" s="24"/>
      <c r="E42" s="1" t="str">
        <f t="shared" si="0"/>
        <v>rsroute  16  16</v>
      </c>
    </row>
    <row r="43" spans="1:5" ht="13.5">
      <c r="A43" s="27">
        <v>17</v>
      </c>
      <c r="B43" s="24">
        <v>16</v>
      </c>
      <c r="E43" s="1" t="str">
        <f t="shared" si="0"/>
        <v>rsroute  17  16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V52"/>
  <sheetViews>
    <sheetView showGridLines="0" tabSelected="1" workbookViewId="0" topLeftCell="A2">
      <selection activeCell="A1" sqref="A1"/>
    </sheetView>
  </sheetViews>
  <sheetFormatPr defaultColWidth="9.00390625" defaultRowHeight="13.5"/>
  <cols>
    <col min="1" max="26" width="2.625" style="1" customWidth="1"/>
    <col min="27" max="27" width="3.625" style="1" customWidth="1"/>
    <col min="28" max="36" width="2.625" style="1" customWidth="1"/>
    <col min="37" max="45" width="2.625" style="0" customWidth="1"/>
    <col min="46" max="52" width="2.625" style="1" customWidth="1"/>
    <col min="53" max="16384" width="9.00390625" style="1" customWidth="1"/>
  </cols>
  <sheetData>
    <row r="2" ht="25.5">
      <c r="D2" s="5" t="s">
        <v>75</v>
      </c>
    </row>
    <row r="3" spans="4:5" ht="21">
      <c r="D3" s="23" t="s">
        <v>74</v>
      </c>
      <c r="E3" s="4"/>
    </row>
    <row r="5" spans="2:43" ht="14.25">
      <c r="B5" s="6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1" t="s">
        <v>25</v>
      </c>
      <c r="N5" s="22"/>
      <c r="O5" s="22"/>
      <c r="P5" s="22"/>
      <c r="Q5" s="22"/>
      <c r="Y5" s="6" t="s">
        <v>19</v>
      </c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8" t="s">
        <v>27</v>
      </c>
      <c r="AM5" s="22"/>
      <c r="AN5" s="22"/>
      <c r="AO5" s="22"/>
      <c r="AP5" s="22"/>
      <c r="AQ5" s="22"/>
    </row>
    <row r="6" spans="2:43" ht="14.25">
      <c r="B6" s="7" t="s">
        <v>2</v>
      </c>
      <c r="C6" s="3"/>
      <c r="D6" s="3"/>
      <c r="E6" s="3"/>
      <c r="F6" s="3"/>
      <c r="G6" s="3"/>
      <c r="H6" s="3"/>
      <c r="I6" s="3"/>
      <c r="J6" s="3"/>
      <c r="K6" s="3"/>
      <c r="L6" s="3"/>
      <c r="M6" s="31" t="s">
        <v>26</v>
      </c>
      <c r="N6" s="20"/>
      <c r="O6" s="20"/>
      <c r="P6" s="20"/>
      <c r="Q6" s="20"/>
      <c r="Y6" s="6" t="s">
        <v>20</v>
      </c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19"/>
      <c r="AM6" s="20"/>
      <c r="AN6" s="20"/>
      <c r="AO6" s="20"/>
      <c r="AP6" s="20"/>
      <c r="AQ6" s="20"/>
    </row>
    <row r="7" spans="2:43" ht="14.25">
      <c r="B7" s="7" t="s">
        <v>24</v>
      </c>
      <c r="C7" s="3"/>
      <c r="D7" s="3"/>
      <c r="E7" s="3"/>
      <c r="F7" s="3"/>
      <c r="G7" s="3"/>
      <c r="H7" s="3"/>
      <c r="I7" s="3"/>
      <c r="J7" s="3"/>
      <c r="K7" s="3"/>
      <c r="L7" s="3"/>
      <c r="M7" s="19" t="s">
        <v>14</v>
      </c>
      <c r="N7" s="20"/>
      <c r="O7" s="20"/>
      <c r="P7" s="20"/>
      <c r="Q7" s="20"/>
      <c r="Y7" s="6" t="s">
        <v>21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19"/>
      <c r="AM7" s="20"/>
      <c r="AN7" s="20"/>
      <c r="AO7" s="20"/>
      <c r="AP7" s="20"/>
      <c r="AQ7" s="20"/>
    </row>
    <row r="8" spans="25:43" ht="14.25">
      <c r="Y8" s="6" t="s">
        <v>22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19"/>
      <c r="AM8" s="20"/>
      <c r="AN8" s="20"/>
      <c r="AO8" s="20"/>
      <c r="AP8" s="20"/>
      <c r="AQ8" s="20"/>
    </row>
    <row r="9" ht="14.25">
      <c r="B9" s="8" t="s">
        <v>1</v>
      </c>
    </row>
    <row r="11" spans="3:45" ht="13.5">
      <c r="C11" s="12" t="s">
        <v>3</v>
      </c>
      <c r="D11" s="13"/>
      <c r="E11" s="14" t="s">
        <v>4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  <c r="R11" s="13"/>
      <c r="S11" s="14" t="s">
        <v>6</v>
      </c>
      <c r="T11" s="15"/>
      <c r="U11" s="15"/>
      <c r="V11" s="15"/>
      <c r="W11" s="15"/>
      <c r="X11" s="15"/>
      <c r="Y11" s="15"/>
      <c r="Z11" s="16"/>
      <c r="AA11" s="12" t="s">
        <v>5</v>
      </c>
      <c r="AB11" s="13"/>
      <c r="AC11" s="14" t="s">
        <v>7</v>
      </c>
      <c r="AD11" s="15"/>
      <c r="AE11" s="15"/>
      <c r="AF11" s="15"/>
      <c r="AG11" s="15"/>
      <c r="AH11" s="15"/>
      <c r="AI11" s="15"/>
      <c r="AJ11" s="16"/>
      <c r="AK11" s="13" t="s">
        <v>13</v>
      </c>
      <c r="AL11" s="15"/>
      <c r="AM11" s="15"/>
      <c r="AN11" s="15"/>
      <c r="AO11" s="15"/>
      <c r="AP11" s="15"/>
      <c r="AQ11" s="15"/>
      <c r="AR11" s="15"/>
      <c r="AS11" s="16"/>
    </row>
    <row r="12" spans="3:48" ht="13.5">
      <c r="C12" s="9">
        <v>1</v>
      </c>
      <c r="D12" s="10"/>
      <c r="E12" s="3" t="s">
        <v>28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1"/>
      <c r="R12" s="10"/>
      <c r="S12" s="3" t="str">
        <f>$M$5&amp;"."&amp;FIXED(AA12,0,TRUE)&amp;".0"</f>
        <v>192.168.1.0</v>
      </c>
      <c r="T12" s="3"/>
      <c r="U12" s="3"/>
      <c r="V12" s="3"/>
      <c r="W12" s="3"/>
      <c r="X12" s="3"/>
      <c r="Y12" s="3"/>
      <c r="Z12" s="11"/>
      <c r="AA12" s="17">
        <v>1</v>
      </c>
      <c r="AB12" s="10"/>
      <c r="AC12" s="3" t="str">
        <f>$M$6&amp;"."&amp;FIXED(AA12,0,TRUE)</f>
        <v>192.168.254.1</v>
      </c>
      <c r="AD12" s="3"/>
      <c r="AE12" s="3"/>
      <c r="AF12" s="3"/>
      <c r="AG12" s="3"/>
      <c r="AH12" s="3"/>
      <c r="AI12" s="3"/>
      <c r="AJ12" s="11"/>
      <c r="AK12" s="10"/>
      <c r="AL12" s="3" t="str">
        <f>$M$7&amp;"-"&amp;"01-"&amp;AV12</f>
        <v>00-D0-14-00-01-01</v>
      </c>
      <c r="AM12" s="3"/>
      <c r="AN12" s="3"/>
      <c r="AO12" s="3"/>
      <c r="AP12" s="3"/>
      <c r="AQ12" s="3"/>
      <c r="AR12" s="3"/>
      <c r="AS12" s="11"/>
      <c r="AV12" s="23" t="s">
        <v>39</v>
      </c>
    </row>
    <row r="13" spans="3:48" ht="13.5">
      <c r="C13" s="9">
        <f>C12+1</f>
        <v>2</v>
      </c>
      <c r="D13" s="10"/>
      <c r="E13" s="3" t="s">
        <v>29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11"/>
      <c r="R13" s="10"/>
      <c r="S13" s="3" t="str">
        <f aca="true" t="shared" si="0" ref="S13:S41">$M$5&amp;"."&amp;FIXED(AA13,0,TRUE)&amp;".0"</f>
        <v>192.168.2.0</v>
      </c>
      <c r="T13" s="3"/>
      <c r="U13" s="3"/>
      <c r="V13" s="3"/>
      <c r="W13" s="3"/>
      <c r="X13" s="3"/>
      <c r="Y13" s="3"/>
      <c r="Z13" s="11"/>
      <c r="AA13" s="17">
        <v>2</v>
      </c>
      <c r="AB13" s="10"/>
      <c r="AC13" s="3" t="str">
        <f aca="true" t="shared" si="1" ref="AC13:AC41">$M$6&amp;"."&amp;FIXED(AA13,0,TRUE)</f>
        <v>192.168.254.2</v>
      </c>
      <c r="AD13" s="3"/>
      <c r="AE13" s="3"/>
      <c r="AF13" s="3"/>
      <c r="AG13" s="3"/>
      <c r="AH13" s="3"/>
      <c r="AI13" s="3"/>
      <c r="AJ13" s="11"/>
      <c r="AK13" s="10"/>
      <c r="AL13" s="3" t="str">
        <f aca="true" t="shared" si="2" ref="AL13:AL41">$M$7&amp;"-"&amp;"01-"&amp;AV13</f>
        <v>00-D0-14-00-01-02</v>
      </c>
      <c r="AM13" s="3"/>
      <c r="AN13" s="3"/>
      <c r="AO13" s="3"/>
      <c r="AP13" s="3"/>
      <c r="AQ13" s="3"/>
      <c r="AR13" s="3"/>
      <c r="AS13" s="11"/>
      <c r="AV13" s="23" t="s">
        <v>40</v>
      </c>
    </row>
    <row r="14" spans="3:48" ht="13.5">
      <c r="C14" s="9">
        <f aca="true" t="shared" si="3" ref="C14:C29">C13+1</f>
        <v>3</v>
      </c>
      <c r="D14" s="10"/>
      <c r="E14" s="3" t="s">
        <v>30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11"/>
      <c r="R14" s="10"/>
      <c r="S14" s="3" t="str">
        <f t="shared" si="0"/>
        <v>192.168.3.0</v>
      </c>
      <c r="T14" s="3"/>
      <c r="U14" s="3"/>
      <c r="V14" s="3"/>
      <c r="W14" s="3"/>
      <c r="X14" s="3"/>
      <c r="Y14" s="3"/>
      <c r="Z14" s="11"/>
      <c r="AA14" s="17">
        <v>3</v>
      </c>
      <c r="AB14" s="10"/>
      <c r="AC14" s="3" t="str">
        <f t="shared" si="1"/>
        <v>192.168.254.3</v>
      </c>
      <c r="AD14" s="3"/>
      <c r="AE14" s="3"/>
      <c r="AF14" s="3"/>
      <c r="AG14" s="3"/>
      <c r="AH14" s="3"/>
      <c r="AI14" s="3"/>
      <c r="AJ14" s="11"/>
      <c r="AK14" s="10"/>
      <c r="AL14" s="3" t="str">
        <f t="shared" si="2"/>
        <v>00-D0-14-00-01-03</v>
      </c>
      <c r="AM14" s="3"/>
      <c r="AN14" s="3"/>
      <c r="AO14" s="3"/>
      <c r="AP14" s="3"/>
      <c r="AQ14" s="3"/>
      <c r="AR14" s="3"/>
      <c r="AS14" s="11"/>
      <c r="AV14" s="23" t="s">
        <v>41</v>
      </c>
    </row>
    <row r="15" spans="3:48" ht="13.5">
      <c r="C15" s="9">
        <f t="shared" si="3"/>
        <v>4</v>
      </c>
      <c r="D15" s="10"/>
      <c r="E15" s="3" t="s">
        <v>31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11"/>
      <c r="R15" s="10"/>
      <c r="S15" s="3" t="str">
        <f t="shared" si="0"/>
        <v>192.168.4.0</v>
      </c>
      <c r="T15" s="3"/>
      <c r="U15" s="3"/>
      <c r="V15" s="3"/>
      <c r="W15" s="3"/>
      <c r="X15" s="3"/>
      <c r="Y15" s="3"/>
      <c r="Z15" s="11"/>
      <c r="AA15" s="17">
        <v>4</v>
      </c>
      <c r="AB15" s="10"/>
      <c r="AC15" s="3" t="str">
        <f t="shared" si="1"/>
        <v>192.168.254.4</v>
      </c>
      <c r="AD15" s="3"/>
      <c r="AE15" s="3"/>
      <c r="AF15" s="3"/>
      <c r="AG15" s="3"/>
      <c r="AH15" s="3"/>
      <c r="AI15" s="3"/>
      <c r="AJ15" s="11"/>
      <c r="AK15" s="10"/>
      <c r="AL15" s="3" t="str">
        <f t="shared" si="2"/>
        <v>00-D0-14-00-01-04</v>
      </c>
      <c r="AM15" s="3"/>
      <c r="AN15" s="3"/>
      <c r="AO15" s="3"/>
      <c r="AP15" s="3"/>
      <c r="AQ15" s="3"/>
      <c r="AR15" s="3"/>
      <c r="AS15" s="11"/>
      <c r="AV15" s="23" t="s">
        <v>42</v>
      </c>
    </row>
    <row r="16" spans="3:48" ht="13.5">
      <c r="C16" s="9">
        <f t="shared" si="3"/>
        <v>5</v>
      </c>
      <c r="D16" s="10"/>
      <c r="E16" s="3" t="s">
        <v>32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11"/>
      <c r="R16" s="10"/>
      <c r="S16" s="3" t="str">
        <f t="shared" si="0"/>
        <v>192.168.5.0</v>
      </c>
      <c r="T16" s="3"/>
      <c r="U16" s="3"/>
      <c r="V16" s="3"/>
      <c r="W16" s="3"/>
      <c r="X16" s="3"/>
      <c r="Y16" s="3"/>
      <c r="Z16" s="11"/>
      <c r="AA16" s="17">
        <v>5</v>
      </c>
      <c r="AB16" s="10"/>
      <c r="AC16" s="3" t="str">
        <f t="shared" si="1"/>
        <v>192.168.254.5</v>
      </c>
      <c r="AD16" s="3"/>
      <c r="AE16" s="3"/>
      <c r="AF16" s="3"/>
      <c r="AG16" s="3"/>
      <c r="AH16" s="3"/>
      <c r="AI16" s="3"/>
      <c r="AJ16" s="11"/>
      <c r="AK16" s="10"/>
      <c r="AL16" s="3" t="str">
        <f t="shared" si="2"/>
        <v>00-D0-14-00-01-05</v>
      </c>
      <c r="AM16" s="3"/>
      <c r="AN16" s="3"/>
      <c r="AO16" s="3"/>
      <c r="AP16" s="3"/>
      <c r="AQ16" s="3"/>
      <c r="AR16" s="3"/>
      <c r="AS16" s="11"/>
      <c r="AV16" s="23" t="s">
        <v>43</v>
      </c>
    </row>
    <row r="17" spans="3:48" ht="13.5">
      <c r="C17" s="9">
        <f t="shared" si="3"/>
        <v>6</v>
      </c>
      <c r="D17" s="10"/>
      <c r="E17" s="3" t="s">
        <v>33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1"/>
      <c r="R17" s="10"/>
      <c r="S17" s="3" t="str">
        <f t="shared" si="0"/>
        <v>192.168.6.0</v>
      </c>
      <c r="T17" s="3"/>
      <c r="U17" s="3"/>
      <c r="V17" s="3"/>
      <c r="W17" s="3"/>
      <c r="X17" s="3"/>
      <c r="Y17" s="3"/>
      <c r="Z17" s="11"/>
      <c r="AA17" s="17">
        <v>6</v>
      </c>
      <c r="AB17" s="10"/>
      <c r="AC17" s="3" t="str">
        <f t="shared" si="1"/>
        <v>192.168.254.6</v>
      </c>
      <c r="AD17" s="3"/>
      <c r="AE17" s="3"/>
      <c r="AF17" s="3"/>
      <c r="AG17" s="3"/>
      <c r="AH17" s="3"/>
      <c r="AI17" s="3"/>
      <c r="AJ17" s="11"/>
      <c r="AK17" s="10"/>
      <c r="AL17" s="3" t="str">
        <f t="shared" si="2"/>
        <v>00-D0-14-00-01-06</v>
      </c>
      <c r="AM17" s="3"/>
      <c r="AN17" s="3"/>
      <c r="AO17" s="3"/>
      <c r="AP17" s="3"/>
      <c r="AQ17" s="3"/>
      <c r="AR17" s="3"/>
      <c r="AS17" s="11"/>
      <c r="AV17" s="23" t="s">
        <v>44</v>
      </c>
    </row>
    <row r="18" spans="3:48" ht="13.5">
      <c r="C18" s="9">
        <f t="shared" si="3"/>
        <v>7</v>
      </c>
      <c r="D18" s="10"/>
      <c r="E18" s="3" t="s">
        <v>34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11"/>
      <c r="R18" s="10"/>
      <c r="S18" s="3" t="str">
        <f t="shared" si="0"/>
        <v>192.168.7.0</v>
      </c>
      <c r="T18" s="3"/>
      <c r="U18" s="3"/>
      <c r="V18" s="3"/>
      <c r="W18" s="3"/>
      <c r="X18" s="3"/>
      <c r="Y18" s="3"/>
      <c r="Z18" s="11"/>
      <c r="AA18" s="17">
        <v>7</v>
      </c>
      <c r="AB18" s="10"/>
      <c r="AC18" s="3" t="str">
        <f t="shared" si="1"/>
        <v>192.168.254.7</v>
      </c>
      <c r="AD18" s="3"/>
      <c r="AE18" s="3"/>
      <c r="AF18" s="3"/>
      <c r="AG18" s="3"/>
      <c r="AH18" s="3"/>
      <c r="AI18" s="3"/>
      <c r="AJ18" s="11"/>
      <c r="AK18" s="10"/>
      <c r="AL18" s="3" t="str">
        <f t="shared" si="2"/>
        <v>00-D0-14-00-01-07</v>
      </c>
      <c r="AM18" s="3"/>
      <c r="AN18" s="3"/>
      <c r="AO18" s="3"/>
      <c r="AP18" s="3"/>
      <c r="AQ18" s="3"/>
      <c r="AR18" s="3"/>
      <c r="AS18" s="11"/>
      <c r="AV18" s="23" t="s">
        <v>45</v>
      </c>
    </row>
    <row r="19" spans="3:48" ht="13.5">
      <c r="C19" s="9">
        <f t="shared" si="3"/>
        <v>8</v>
      </c>
      <c r="D19" s="10"/>
      <c r="E19" s="3" t="s">
        <v>35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11"/>
      <c r="R19" s="10"/>
      <c r="S19" s="3" t="str">
        <f t="shared" si="0"/>
        <v>192.168.8.0</v>
      </c>
      <c r="T19" s="3"/>
      <c r="U19" s="3"/>
      <c r="V19" s="3"/>
      <c r="W19" s="3"/>
      <c r="X19" s="3"/>
      <c r="Y19" s="3"/>
      <c r="Z19" s="11"/>
      <c r="AA19" s="17">
        <v>8</v>
      </c>
      <c r="AB19" s="10"/>
      <c r="AC19" s="3" t="str">
        <f t="shared" si="1"/>
        <v>192.168.254.8</v>
      </c>
      <c r="AD19" s="3"/>
      <c r="AE19" s="3"/>
      <c r="AF19" s="3"/>
      <c r="AG19" s="3"/>
      <c r="AH19" s="3"/>
      <c r="AI19" s="3"/>
      <c r="AJ19" s="11"/>
      <c r="AK19" s="10"/>
      <c r="AL19" s="3" t="str">
        <f t="shared" si="2"/>
        <v>00-D0-14-00-01-08</v>
      </c>
      <c r="AM19" s="3"/>
      <c r="AN19" s="3"/>
      <c r="AO19" s="3"/>
      <c r="AP19" s="3"/>
      <c r="AQ19" s="3"/>
      <c r="AR19" s="3"/>
      <c r="AS19" s="11"/>
      <c r="AV19" s="23" t="s">
        <v>46</v>
      </c>
    </row>
    <row r="20" spans="3:48" ht="13.5">
      <c r="C20" s="9">
        <f t="shared" si="3"/>
        <v>9</v>
      </c>
      <c r="D20" s="10"/>
      <c r="E20" s="3" t="s">
        <v>52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11"/>
      <c r="R20" s="10"/>
      <c r="S20" s="3" t="str">
        <f t="shared" si="0"/>
        <v>192.168.9.0</v>
      </c>
      <c r="T20" s="3"/>
      <c r="U20" s="3"/>
      <c r="V20" s="3"/>
      <c r="W20" s="3"/>
      <c r="X20" s="3"/>
      <c r="Y20" s="3"/>
      <c r="Z20" s="11"/>
      <c r="AA20" s="17">
        <v>9</v>
      </c>
      <c r="AB20" s="10"/>
      <c r="AC20" s="3" t="str">
        <f t="shared" si="1"/>
        <v>192.168.254.9</v>
      </c>
      <c r="AD20" s="3"/>
      <c r="AE20" s="3"/>
      <c r="AF20" s="3"/>
      <c r="AG20" s="3"/>
      <c r="AH20" s="3"/>
      <c r="AI20" s="3"/>
      <c r="AJ20" s="11"/>
      <c r="AK20" s="10"/>
      <c r="AL20" s="3" t="str">
        <f t="shared" si="2"/>
        <v>00-D0-14-00-01-09</v>
      </c>
      <c r="AM20" s="3"/>
      <c r="AN20" s="3"/>
      <c r="AO20" s="3"/>
      <c r="AP20" s="3"/>
      <c r="AQ20" s="3"/>
      <c r="AR20" s="3"/>
      <c r="AS20" s="11"/>
      <c r="AV20" s="23" t="s">
        <v>47</v>
      </c>
    </row>
    <row r="21" spans="3:48" ht="13.5">
      <c r="C21" s="9">
        <f t="shared" si="3"/>
        <v>10</v>
      </c>
      <c r="D21" s="10"/>
      <c r="E21" s="3" t="s">
        <v>53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11"/>
      <c r="R21" s="10"/>
      <c r="S21" s="3" t="str">
        <f t="shared" si="0"/>
        <v>192.168.10.0</v>
      </c>
      <c r="T21" s="3"/>
      <c r="U21" s="3"/>
      <c r="V21" s="3"/>
      <c r="W21" s="3"/>
      <c r="X21" s="3"/>
      <c r="Y21" s="3"/>
      <c r="Z21" s="11"/>
      <c r="AA21" s="17">
        <v>10</v>
      </c>
      <c r="AB21" s="10"/>
      <c r="AC21" s="3" t="str">
        <f t="shared" si="1"/>
        <v>192.168.254.10</v>
      </c>
      <c r="AD21" s="3"/>
      <c r="AE21" s="3"/>
      <c r="AF21" s="3"/>
      <c r="AG21" s="3"/>
      <c r="AH21" s="3"/>
      <c r="AI21" s="3"/>
      <c r="AJ21" s="11"/>
      <c r="AK21" s="10"/>
      <c r="AL21" s="3" t="str">
        <f t="shared" si="2"/>
        <v>00-D0-14-00-01-0a</v>
      </c>
      <c r="AM21" s="3"/>
      <c r="AN21" s="3"/>
      <c r="AO21" s="3"/>
      <c r="AP21" s="3"/>
      <c r="AQ21" s="3"/>
      <c r="AR21" s="3"/>
      <c r="AS21" s="11"/>
      <c r="AV21" s="1" t="s">
        <v>36</v>
      </c>
    </row>
    <row r="22" spans="3:48" ht="13.5">
      <c r="C22" s="9">
        <f t="shared" si="3"/>
        <v>11</v>
      </c>
      <c r="D22" s="10"/>
      <c r="E22" s="3" t="s">
        <v>54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11"/>
      <c r="R22" s="10"/>
      <c r="S22" s="3" t="str">
        <f t="shared" si="0"/>
        <v>192.168.11.0</v>
      </c>
      <c r="T22" s="3"/>
      <c r="U22" s="3"/>
      <c r="V22" s="3"/>
      <c r="W22" s="3"/>
      <c r="X22" s="3"/>
      <c r="Y22" s="3"/>
      <c r="Z22" s="11"/>
      <c r="AA22" s="17">
        <v>11</v>
      </c>
      <c r="AB22" s="10"/>
      <c r="AC22" s="3" t="str">
        <f t="shared" si="1"/>
        <v>192.168.254.11</v>
      </c>
      <c r="AD22" s="3"/>
      <c r="AE22" s="3"/>
      <c r="AF22" s="3"/>
      <c r="AG22" s="3"/>
      <c r="AH22" s="3"/>
      <c r="AI22" s="3"/>
      <c r="AJ22" s="11"/>
      <c r="AK22" s="10"/>
      <c r="AL22" s="3" t="str">
        <f t="shared" si="2"/>
        <v>00-D0-14-00-01-0b</v>
      </c>
      <c r="AM22" s="3"/>
      <c r="AN22" s="3"/>
      <c r="AO22" s="3"/>
      <c r="AP22" s="3"/>
      <c r="AQ22" s="3"/>
      <c r="AR22" s="3"/>
      <c r="AS22" s="11"/>
      <c r="AV22" s="1" t="s">
        <v>37</v>
      </c>
    </row>
    <row r="23" spans="3:48" ht="13.5">
      <c r="C23" s="9">
        <f t="shared" si="3"/>
        <v>12</v>
      </c>
      <c r="D23" s="10"/>
      <c r="E23" s="3" t="s">
        <v>55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1"/>
      <c r="R23" s="10"/>
      <c r="S23" s="3" t="str">
        <f t="shared" si="0"/>
        <v>192.168.12.0</v>
      </c>
      <c r="T23" s="3"/>
      <c r="U23" s="3"/>
      <c r="V23" s="3"/>
      <c r="W23" s="3"/>
      <c r="X23" s="3"/>
      <c r="Y23" s="3"/>
      <c r="Z23" s="11"/>
      <c r="AA23" s="17">
        <v>12</v>
      </c>
      <c r="AB23" s="10"/>
      <c r="AC23" s="3" t="str">
        <f t="shared" si="1"/>
        <v>192.168.254.12</v>
      </c>
      <c r="AD23" s="3"/>
      <c r="AE23" s="3"/>
      <c r="AF23" s="3"/>
      <c r="AG23" s="3"/>
      <c r="AH23" s="3"/>
      <c r="AI23" s="3"/>
      <c r="AJ23" s="11"/>
      <c r="AK23" s="10"/>
      <c r="AL23" s="3" t="str">
        <f t="shared" si="2"/>
        <v>00-D0-14-00-01-0c</v>
      </c>
      <c r="AM23" s="3"/>
      <c r="AN23" s="3"/>
      <c r="AO23" s="3"/>
      <c r="AP23" s="3"/>
      <c r="AQ23" s="3"/>
      <c r="AR23" s="3"/>
      <c r="AS23" s="11"/>
      <c r="AV23" s="1" t="s">
        <v>38</v>
      </c>
    </row>
    <row r="24" spans="3:48" ht="13.5">
      <c r="C24" s="9">
        <f t="shared" si="3"/>
        <v>13</v>
      </c>
      <c r="D24" s="10"/>
      <c r="E24" s="3" t="s">
        <v>56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1"/>
      <c r="R24" s="10"/>
      <c r="S24" s="3" t="str">
        <f t="shared" si="0"/>
        <v>192.168.13.0</v>
      </c>
      <c r="T24" s="3"/>
      <c r="U24" s="3"/>
      <c r="V24" s="3"/>
      <c r="W24" s="3"/>
      <c r="X24" s="3"/>
      <c r="Y24" s="3"/>
      <c r="Z24" s="11"/>
      <c r="AA24" s="17">
        <v>13</v>
      </c>
      <c r="AB24" s="10"/>
      <c r="AC24" s="3" t="str">
        <f t="shared" si="1"/>
        <v>192.168.254.13</v>
      </c>
      <c r="AD24" s="3"/>
      <c r="AE24" s="3"/>
      <c r="AF24" s="3"/>
      <c r="AG24" s="3"/>
      <c r="AH24" s="3"/>
      <c r="AI24" s="3"/>
      <c r="AJ24" s="11"/>
      <c r="AK24" s="10"/>
      <c r="AL24" s="3" t="str">
        <f t="shared" si="2"/>
        <v>00-D0-14-00-01-0d</v>
      </c>
      <c r="AM24" s="3"/>
      <c r="AN24" s="3"/>
      <c r="AO24" s="3"/>
      <c r="AP24" s="3"/>
      <c r="AQ24" s="3"/>
      <c r="AR24" s="3"/>
      <c r="AS24" s="11"/>
      <c r="AV24" s="1" t="s">
        <v>48</v>
      </c>
    </row>
    <row r="25" spans="3:48" ht="13.5">
      <c r="C25" s="9">
        <f t="shared" si="3"/>
        <v>14</v>
      </c>
      <c r="D25" s="10"/>
      <c r="E25" s="3" t="s">
        <v>57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1"/>
      <c r="R25" s="10"/>
      <c r="S25" s="3" t="str">
        <f t="shared" si="0"/>
        <v>192.168.14.0</v>
      </c>
      <c r="T25" s="3"/>
      <c r="U25" s="3"/>
      <c r="V25" s="3"/>
      <c r="W25" s="3"/>
      <c r="X25" s="3"/>
      <c r="Y25" s="3"/>
      <c r="Z25" s="11"/>
      <c r="AA25" s="17">
        <v>14</v>
      </c>
      <c r="AB25" s="10"/>
      <c r="AC25" s="3" t="str">
        <f t="shared" si="1"/>
        <v>192.168.254.14</v>
      </c>
      <c r="AD25" s="3"/>
      <c r="AE25" s="3"/>
      <c r="AF25" s="3"/>
      <c r="AG25" s="3"/>
      <c r="AH25" s="3"/>
      <c r="AI25" s="3"/>
      <c r="AJ25" s="11"/>
      <c r="AK25" s="10"/>
      <c r="AL25" s="3" t="str">
        <f t="shared" si="2"/>
        <v>00-D0-14-00-01-0a</v>
      </c>
      <c r="AM25" s="3"/>
      <c r="AN25" s="3"/>
      <c r="AO25" s="3"/>
      <c r="AP25" s="3"/>
      <c r="AQ25" s="3"/>
      <c r="AR25" s="3"/>
      <c r="AS25" s="11"/>
      <c r="AV25" s="1" t="s">
        <v>36</v>
      </c>
    </row>
    <row r="26" spans="3:48" ht="13.5">
      <c r="C26" s="9">
        <f t="shared" si="3"/>
        <v>15</v>
      </c>
      <c r="D26" s="10"/>
      <c r="E26" s="3" t="s">
        <v>58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1"/>
      <c r="R26" s="10"/>
      <c r="S26" s="3" t="str">
        <f t="shared" si="0"/>
        <v>192.168.15.0</v>
      </c>
      <c r="T26" s="3"/>
      <c r="U26" s="3"/>
      <c r="V26" s="3"/>
      <c r="W26" s="3"/>
      <c r="X26" s="3"/>
      <c r="Y26" s="3"/>
      <c r="Z26" s="11"/>
      <c r="AA26" s="17">
        <v>15</v>
      </c>
      <c r="AB26" s="10"/>
      <c r="AC26" s="3" t="str">
        <f t="shared" si="1"/>
        <v>192.168.254.15</v>
      </c>
      <c r="AD26" s="3"/>
      <c r="AE26" s="3"/>
      <c r="AF26" s="3"/>
      <c r="AG26" s="3"/>
      <c r="AH26" s="3"/>
      <c r="AI26" s="3"/>
      <c r="AJ26" s="11"/>
      <c r="AK26" s="10"/>
      <c r="AL26" s="3" t="str">
        <f t="shared" si="2"/>
        <v>00-D0-14-00-01-0b</v>
      </c>
      <c r="AM26" s="3"/>
      <c r="AN26" s="3"/>
      <c r="AO26" s="3"/>
      <c r="AP26" s="3"/>
      <c r="AQ26" s="3"/>
      <c r="AR26" s="3"/>
      <c r="AS26" s="11"/>
      <c r="AV26" s="1" t="s">
        <v>37</v>
      </c>
    </row>
    <row r="27" spans="3:48" ht="13.5">
      <c r="C27" s="9">
        <f t="shared" si="3"/>
        <v>16</v>
      </c>
      <c r="D27" s="10"/>
      <c r="E27" s="3" t="s">
        <v>59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1"/>
      <c r="R27" s="10"/>
      <c r="S27" s="3" t="str">
        <f t="shared" si="0"/>
        <v>192.168.16.0</v>
      </c>
      <c r="T27" s="3"/>
      <c r="U27" s="3"/>
      <c r="V27" s="3"/>
      <c r="W27" s="3"/>
      <c r="X27" s="3"/>
      <c r="Y27" s="3"/>
      <c r="Z27" s="11"/>
      <c r="AA27" s="17">
        <v>16</v>
      </c>
      <c r="AB27" s="10"/>
      <c r="AC27" s="3" t="str">
        <f t="shared" si="1"/>
        <v>192.168.254.16</v>
      </c>
      <c r="AD27" s="3"/>
      <c r="AE27" s="3"/>
      <c r="AF27" s="3"/>
      <c r="AG27" s="3"/>
      <c r="AH27" s="3"/>
      <c r="AI27" s="3"/>
      <c r="AJ27" s="11"/>
      <c r="AK27" s="10"/>
      <c r="AL27" s="3" t="str">
        <f t="shared" si="2"/>
        <v>00-D0-14-00-01-0c</v>
      </c>
      <c r="AM27" s="3"/>
      <c r="AN27" s="3"/>
      <c r="AO27" s="3"/>
      <c r="AP27" s="3"/>
      <c r="AQ27" s="3"/>
      <c r="AR27" s="3"/>
      <c r="AS27" s="11"/>
      <c r="AV27" s="1" t="s">
        <v>38</v>
      </c>
    </row>
    <row r="28" spans="3:48" ht="13.5">
      <c r="C28" s="9">
        <f t="shared" si="3"/>
        <v>17</v>
      </c>
      <c r="D28" s="10"/>
      <c r="E28" s="3" t="s">
        <v>60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1"/>
      <c r="R28" s="10"/>
      <c r="S28" s="3" t="str">
        <f t="shared" si="0"/>
        <v>192.168.17.0</v>
      </c>
      <c r="T28" s="3"/>
      <c r="U28" s="3"/>
      <c r="V28" s="3"/>
      <c r="W28" s="3"/>
      <c r="X28" s="3"/>
      <c r="Y28" s="3"/>
      <c r="Z28" s="11"/>
      <c r="AA28" s="17">
        <v>17</v>
      </c>
      <c r="AB28" s="10"/>
      <c r="AC28" s="3" t="str">
        <f t="shared" si="1"/>
        <v>192.168.254.17</v>
      </c>
      <c r="AD28" s="3"/>
      <c r="AE28" s="3"/>
      <c r="AF28" s="3"/>
      <c r="AG28" s="3"/>
      <c r="AH28" s="3"/>
      <c r="AI28" s="3"/>
      <c r="AJ28" s="11"/>
      <c r="AK28" s="10"/>
      <c r="AL28" s="3" t="str">
        <f t="shared" si="2"/>
        <v>00-D0-14-00-01-0d</v>
      </c>
      <c r="AM28" s="3"/>
      <c r="AN28" s="3"/>
      <c r="AO28" s="3"/>
      <c r="AP28" s="3"/>
      <c r="AQ28" s="3"/>
      <c r="AR28" s="3"/>
      <c r="AS28" s="11"/>
      <c r="AV28" s="1" t="s">
        <v>48</v>
      </c>
    </row>
    <row r="29" spans="3:48" ht="13.5">
      <c r="C29" s="9">
        <f t="shared" si="3"/>
        <v>18</v>
      </c>
      <c r="D29" s="10"/>
      <c r="E29" s="3" t="s">
        <v>61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1"/>
      <c r="R29" s="10"/>
      <c r="S29" s="3" t="str">
        <f t="shared" si="0"/>
        <v>192.168.18.0</v>
      </c>
      <c r="T29" s="3"/>
      <c r="U29" s="3"/>
      <c r="V29" s="3"/>
      <c r="W29" s="3"/>
      <c r="X29" s="3"/>
      <c r="Y29" s="3"/>
      <c r="Z29" s="11"/>
      <c r="AA29" s="17">
        <v>18</v>
      </c>
      <c r="AB29" s="10"/>
      <c r="AC29" s="3" t="str">
        <f t="shared" si="1"/>
        <v>192.168.254.18</v>
      </c>
      <c r="AD29" s="3"/>
      <c r="AE29" s="3"/>
      <c r="AF29" s="3"/>
      <c r="AG29" s="3"/>
      <c r="AH29" s="3"/>
      <c r="AI29" s="3"/>
      <c r="AJ29" s="11"/>
      <c r="AK29" s="10"/>
      <c r="AL29" s="3" t="str">
        <f t="shared" si="2"/>
        <v>00-D0-14-00-01-0e</v>
      </c>
      <c r="AM29" s="3"/>
      <c r="AN29" s="3"/>
      <c r="AO29" s="3"/>
      <c r="AP29" s="3"/>
      <c r="AQ29" s="3"/>
      <c r="AR29" s="3"/>
      <c r="AS29" s="11"/>
      <c r="AV29" s="1" t="s">
        <v>49</v>
      </c>
    </row>
    <row r="30" spans="3:48" ht="13.5">
      <c r="C30" s="9">
        <f aca="true" t="shared" si="4" ref="C30:C38">C29+1</f>
        <v>19</v>
      </c>
      <c r="D30" s="10"/>
      <c r="E30" s="3" t="s">
        <v>62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1"/>
      <c r="R30" s="10"/>
      <c r="S30" s="3" t="str">
        <f t="shared" si="0"/>
        <v>192.168.19.0</v>
      </c>
      <c r="T30" s="3"/>
      <c r="U30" s="3"/>
      <c r="V30" s="3"/>
      <c r="W30" s="3"/>
      <c r="X30" s="3"/>
      <c r="Y30" s="3"/>
      <c r="Z30" s="11"/>
      <c r="AA30" s="17">
        <v>19</v>
      </c>
      <c r="AB30" s="10"/>
      <c r="AC30" s="3" t="str">
        <f t="shared" si="1"/>
        <v>192.168.254.19</v>
      </c>
      <c r="AD30" s="3"/>
      <c r="AE30" s="3"/>
      <c r="AF30" s="3"/>
      <c r="AG30" s="3"/>
      <c r="AH30" s="3"/>
      <c r="AI30" s="3"/>
      <c r="AJ30" s="11"/>
      <c r="AK30" s="10"/>
      <c r="AL30" s="3" t="str">
        <f t="shared" si="2"/>
        <v>00-D0-14-00-01-0f</v>
      </c>
      <c r="AM30" s="3"/>
      <c r="AN30" s="3"/>
      <c r="AO30" s="3"/>
      <c r="AP30" s="3"/>
      <c r="AQ30" s="3"/>
      <c r="AR30" s="3"/>
      <c r="AS30" s="11"/>
      <c r="AV30" s="1" t="s">
        <v>50</v>
      </c>
    </row>
    <row r="31" spans="3:48" ht="13.5">
      <c r="C31" s="9">
        <f t="shared" si="4"/>
        <v>20</v>
      </c>
      <c r="D31" s="10"/>
      <c r="E31" s="3" t="s">
        <v>63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1"/>
      <c r="R31" s="10"/>
      <c r="S31" s="3" t="str">
        <f t="shared" si="0"/>
        <v>192.168.20.0</v>
      </c>
      <c r="T31" s="3"/>
      <c r="U31" s="3"/>
      <c r="V31" s="3"/>
      <c r="W31" s="3"/>
      <c r="X31" s="3"/>
      <c r="Y31" s="3"/>
      <c r="Z31" s="11"/>
      <c r="AA31" s="17">
        <v>20</v>
      </c>
      <c r="AB31" s="10"/>
      <c r="AC31" s="3" t="str">
        <f t="shared" si="1"/>
        <v>192.168.254.20</v>
      </c>
      <c r="AD31" s="3"/>
      <c r="AE31" s="3"/>
      <c r="AF31" s="3"/>
      <c r="AG31" s="3"/>
      <c r="AH31" s="3"/>
      <c r="AI31" s="3"/>
      <c r="AJ31" s="11"/>
      <c r="AK31" s="10"/>
      <c r="AL31" s="3" t="str">
        <f t="shared" si="2"/>
        <v>00-D0-14-00-01-10</v>
      </c>
      <c r="AM31" s="3"/>
      <c r="AN31" s="3"/>
      <c r="AO31" s="3"/>
      <c r="AP31" s="3"/>
      <c r="AQ31" s="3"/>
      <c r="AR31" s="3"/>
      <c r="AS31" s="11"/>
      <c r="AV31" s="1">
        <v>10</v>
      </c>
    </row>
    <row r="32" spans="3:48" ht="13.5">
      <c r="C32" s="9">
        <f t="shared" si="4"/>
        <v>21</v>
      </c>
      <c r="D32" s="10"/>
      <c r="E32" s="3" t="s">
        <v>64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1"/>
      <c r="R32" s="10"/>
      <c r="S32" s="3" t="str">
        <f t="shared" si="0"/>
        <v>192.168.21.0</v>
      </c>
      <c r="T32" s="3"/>
      <c r="U32" s="3"/>
      <c r="V32" s="3"/>
      <c r="W32" s="3"/>
      <c r="X32" s="3"/>
      <c r="Y32" s="3"/>
      <c r="Z32" s="11"/>
      <c r="AA32" s="17">
        <v>21</v>
      </c>
      <c r="AB32" s="10"/>
      <c r="AC32" s="3" t="str">
        <f t="shared" si="1"/>
        <v>192.168.254.21</v>
      </c>
      <c r="AD32" s="3"/>
      <c r="AE32" s="3"/>
      <c r="AF32" s="3"/>
      <c r="AG32" s="3"/>
      <c r="AH32" s="3"/>
      <c r="AI32" s="3"/>
      <c r="AJ32" s="11"/>
      <c r="AK32" s="10"/>
      <c r="AL32" s="3" t="str">
        <f t="shared" si="2"/>
        <v>00-D0-14-00-01-11</v>
      </c>
      <c r="AM32" s="3"/>
      <c r="AN32" s="3"/>
      <c r="AO32" s="3"/>
      <c r="AP32" s="3"/>
      <c r="AQ32" s="3"/>
      <c r="AR32" s="3"/>
      <c r="AS32" s="11"/>
      <c r="AV32" s="1">
        <v>11</v>
      </c>
    </row>
    <row r="33" spans="3:48" ht="13.5">
      <c r="C33" s="9">
        <f t="shared" si="4"/>
        <v>22</v>
      </c>
      <c r="D33" s="10"/>
      <c r="E33" s="3" t="s">
        <v>65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1"/>
      <c r="R33" s="10"/>
      <c r="S33" s="3" t="str">
        <f t="shared" si="0"/>
        <v>192.168.22.0</v>
      </c>
      <c r="T33" s="3"/>
      <c r="U33" s="3"/>
      <c r="V33" s="3"/>
      <c r="W33" s="3"/>
      <c r="X33" s="3"/>
      <c r="Y33" s="3"/>
      <c r="Z33" s="11"/>
      <c r="AA33" s="17">
        <v>22</v>
      </c>
      <c r="AB33" s="10"/>
      <c r="AC33" s="3" t="str">
        <f t="shared" si="1"/>
        <v>192.168.254.22</v>
      </c>
      <c r="AD33" s="3"/>
      <c r="AE33" s="3"/>
      <c r="AF33" s="3"/>
      <c r="AG33" s="3"/>
      <c r="AH33" s="3"/>
      <c r="AI33" s="3"/>
      <c r="AJ33" s="11"/>
      <c r="AK33" s="10"/>
      <c r="AL33" s="3" t="str">
        <f t="shared" si="2"/>
        <v>00-D0-14-00-01-12</v>
      </c>
      <c r="AM33" s="3"/>
      <c r="AN33" s="3"/>
      <c r="AO33" s="3"/>
      <c r="AP33" s="3"/>
      <c r="AQ33" s="3"/>
      <c r="AR33" s="3"/>
      <c r="AS33" s="11"/>
      <c r="AV33" s="1">
        <v>12</v>
      </c>
    </row>
    <row r="34" spans="3:48" ht="13.5">
      <c r="C34" s="9">
        <f t="shared" si="4"/>
        <v>23</v>
      </c>
      <c r="D34" s="10"/>
      <c r="E34" s="3" t="s">
        <v>66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1"/>
      <c r="R34" s="10"/>
      <c r="S34" s="3" t="str">
        <f t="shared" si="0"/>
        <v>192.168.23.0</v>
      </c>
      <c r="T34" s="3"/>
      <c r="U34" s="3"/>
      <c r="V34" s="3"/>
      <c r="W34" s="3"/>
      <c r="X34" s="3"/>
      <c r="Y34" s="3"/>
      <c r="Z34" s="11"/>
      <c r="AA34" s="17">
        <v>23</v>
      </c>
      <c r="AB34" s="10"/>
      <c r="AC34" s="3" t="str">
        <f t="shared" si="1"/>
        <v>192.168.254.23</v>
      </c>
      <c r="AD34" s="3"/>
      <c r="AE34" s="3"/>
      <c r="AF34" s="3"/>
      <c r="AG34" s="3"/>
      <c r="AH34" s="3"/>
      <c r="AI34" s="3"/>
      <c r="AJ34" s="11"/>
      <c r="AK34" s="10"/>
      <c r="AL34" s="3" t="str">
        <f t="shared" si="2"/>
        <v>00-D0-14-00-01-13</v>
      </c>
      <c r="AM34" s="3"/>
      <c r="AN34" s="3"/>
      <c r="AO34" s="3"/>
      <c r="AP34" s="3"/>
      <c r="AQ34" s="3"/>
      <c r="AR34" s="3"/>
      <c r="AS34" s="11"/>
      <c r="AV34" s="1">
        <v>13</v>
      </c>
    </row>
    <row r="35" spans="3:48" ht="13.5">
      <c r="C35" s="9">
        <f t="shared" si="4"/>
        <v>24</v>
      </c>
      <c r="D35" s="10"/>
      <c r="E35" s="3" t="s">
        <v>67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1"/>
      <c r="R35" s="10"/>
      <c r="S35" s="3" t="str">
        <f t="shared" si="0"/>
        <v>192.168.24.0</v>
      </c>
      <c r="T35" s="3"/>
      <c r="U35" s="3"/>
      <c r="V35" s="3"/>
      <c r="W35" s="3"/>
      <c r="X35" s="3"/>
      <c r="Y35" s="3"/>
      <c r="Z35" s="11"/>
      <c r="AA35" s="17">
        <v>24</v>
      </c>
      <c r="AB35" s="10"/>
      <c r="AC35" s="3" t="str">
        <f t="shared" si="1"/>
        <v>192.168.254.24</v>
      </c>
      <c r="AD35" s="3"/>
      <c r="AE35" s="3"/>
      <c r="AF35" s="3"/>
      <c r="AG35" s="3"/>
      <c r="AH35" s="3"/>
      <c r="AI35" s="3"/>
      <c r="AJ35" s="11"/>
      <c r="AK35" s="10"/>
      <c r="AL35" s="3" t="str">
        <f t="shared" si="2"/>
        <v>00-D0-14-00-01-14</v>
      </c>
      <c r="AM35" s="3"/>
      <c r="AN35" s="3"/>
      <c r="AO35" s="3"/>
      <c r="AP35" s="3"/>
      <c r="AQ35" s="3"/>
      <c r="AR35" s="3"/>
      <c r="AS35" s="11"/>
      <c r="AV35" s="1">
        <v>14</v>
      </c>
    </row>
    <row r="36" spans="3:48" ht="13.5">
      <c r="C36" s="9">
        <f t="shared" si="4"/>
        <v>25</v>
      </c>
      <c r="D36" s="10"/>
      <c r="E36" s="3" t="s">
        <v>68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1"/>
      <c r="R36" s="10"/>
      <c r="S36" s="3" t="str">
        <f t="shared" si="0"/>
        <v>192.168.25.0</v>
      </c>
      <c r="T36" s="3"/>
      <c r="U36" s="3"/>
      <c r="V36" s="3"/>
      <c r="W36" s="3"/>
      <c r="X36" s="3"/>
      <c r="Y36" s="3"/>
      <c r="Z36" s="11"/>
      <c r="AA36" s="17">
        <v>25</v>
      </c>
      <c r="AB36" s="10"/>
      <c r="AC36" s="3" t="str">
        <f t="shared" si="1"/>
        <v>192.168.254.25</v>
      </c>
      <c r="AD36" s="3"/>
      <c r="AE36" s="3"/>
      <c r="AF36" s="3"/>
      <c r="AG36" s="3"/>
      <c r="AH36" s="3"/>
      <c r="AI36" s="3"/>
      <c r="AJ36" s="11"/>
      <c r="AK36" s="10"/>
      <c r="AL36" s="3" t="str">
        <f t="shared" si="2"/>
        <v>00-D0-14-00-01-15</v>
      </c>
      <c r="AM36" s="3"/>
      <c r="AN36" s="3"/>
      <c r="AO36" s="3"/>
      <c r="AP36" s="3"/>
      <c r="AQ36" s="3"/>
      <c r="AR36" s="3"/>
      <c r="AS36" s="11"/>
      <c r="AV36" s="1">
        <v>15</v>
      </c>
    </row>
    <row r="37" spans="3:48" ht="13.5">
      <c r="C37" s="9">
        <f t="shared" si="4"/>
        <v>26</v>
      </c>
      <c r="D37" s="10"/>
      <c r="E37" s="3" t="s">
        <v>69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11"/>
      <c r="R37" s="10"/>
      <c r="S37" s="3" t="str">
        <f t="shared" si="0"/>
        <v>192.168.26.0</v>
      </c>
      <c r="T37" s="3"/>
      <c r="U37" s="3"/>
      <c r="V37" s="3"/>
      <c r="W37" s="3"/>
      <c r="X37" s="3"/>
      <c r="Y37" s="3"/>
      <c r="Z37" s="11"/>
      <c r="AA37" s="17">
        <v>26</v>
      </c>
      <c r="AB37" s="10"/>
      <c r="AC37" s="3" t="str">
        <f t="shared" si="1"/>
        <v>192.168.254.26</v>
      </c>
      <c r="AD37" s="3"/>
      <c r="AE37" s="3"/>
      <c r="AF37" s="3"/>
      <c r="AG37" s="3"/>
      <c r="AH37" s="3"/>
      <c r="AI37" s="3"/>
      <c r="AJ37" s="11"/>
      <c r="AK37" s="10"/>
      <c r="AL37" s="3" t="str">
        <f t="shared" si="2"/>
        <v>00-D0-14-00-01-16</v>
      </c>
      <c r="AM37" s="3"/>
      <c r="AN37" s="3"/>
      <c r="AO37" s="3"/>
      <c r="AP37" s="3"/>
      <c r="AQ37" s="3"/>
      <c r="AR37" s="3"/>
      <c r="AS37" s="11"/>
      <c r="AV37" s="1">
        <v>16</v>
      </c>
    </row>
    <row r="38" spans="3:48" ht="13.5">
      <c r="C38" s="9">
        <f t="shared" si="4"/>
        <v>27</v>
      </c>
      <c r="D38" s="10"/>
      <c r="E38" s="3" t="s">
        <v>70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11"/>
      <c r="R38" s="10"/>
      <c r="S38" s="3" t="str">
        <f t="shared" si="0"/>
        <v>192.168.27.0</v>
      </c>
      <c r="T38" s="3"/>
      <c r="U38" s="3"/>
      <c r="V38" s="3"/>
      <c r="W38" s="3"/>
      <c r="X38" s="3"/>
      <c r="Y38" s="3"/>
      <c r="Z38" s="11"/>
      <c r="AA38" s="17">
        <v>27</v>
      </c>
      <c r="AB38" s="10"/>
      <c r="AC38" s="3" t="str">
        <f t="shared" si="1"/>
        <v>192.168.254.27</v>
      </c>
      <c r="AD38" s="3"/>
      <c r="AE38" s="3"/>
      <c r="AF38" s="3"/>
      <c r="AG38" s="3"/>
      <c r="AH38" s="3"/>
      <c r="AI38" s="3"/>
      <c r="AJ38" s="11"/>
      <c r="AK38" s="10"/>
      <c r="AL38" s="3" t="str">
        <f t="shared" si="2"/>
        <v>00-D0-14-00-01-17</v>
      </c>
      <c r="AM38" s="3"/>
      <c r="AN38" s="3"/>
      <c r="AO38" s="3"/>
      <c r="AP38" s="3"/>
      <c r="AQ38" s="3"/>
      <c r="AR38" s="3"/>
      <c r="AS38" s="11"/>
      <c r="AV38" s="1">
        <v>17</v>
      </c>
    </row>
    <row r="39" spans="3:48" ht="13.5">
      <c r="C39" s="9">
        <f aca="true" t="shared" si="5" ref="C39:C52">C38+1</f>
        <v>28</v>
      </c>
      <c r="D39" s="10"/>
      <c r="E39" s="3" t="s">
        <v>71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11"/>
      <c r="R39" s="10"/>
      <c r="S39" s="3" t="str">
        <f t="shared" si="0"/>
        <v>192.168.28.0</v>
      </c>
      <c r="T39" s="3"/>
      <c r="U39" s="3"/>
      <c r="V39" s="3"/>
      <c r="W39" s="3"/>
      <c r="X39" s="3"/>
      <c r="Y39" s="3"/>
      <c r="Z39" s="11"/>
      <c r="AA39" s="17">
        <v>28</v>
      </c>
      <c r="AB39" s="10"/>
      <c r="AC39" s="3" t="str">
        <f t="shared" si="1"/>
        <v>192.168.254.28</v>
      </c>
      <c r="AD39" s="3"/>
      <c r="AE39" s="3"/>
      <c r="AF39" s="3"/>
      <c r="AG39" s="3"/>
      <c r="AH39" s="3"/>
      <c r="AI39" s="3"/>
      <c r="AJ39" s="11"/>
      <c r="AK39" s="10"/>
      <c r="AL39" s="3" t="str">
        <f t="shared" si="2"/>
        <v>00-D0-14-00-01-18</v>
      </c>
      <c r="AM39" s="3"/>
      <c r="AN39" s="3"/>
      <c r="AO39" s="3"/>
      <c r="AP39" s="3"/>
      <c r="AQ39" s="3"/>
      <c r="AR39" s="3"/>
      <c r="AS39" s="11"/>
      <c r="AV39" s="1">
        <v>18</v>
      </c>
    </row>
    <row r="40" spans="3:48" ht="13.5">
      <c r="C40" s="9">
        <f t="shared" si="5"/>
        <v>29</v>
      </c>
      <c r="D40" s="10"/>
      <c r="E40" s="3" t="s">
        <v>72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11"/>
      <c r="R40" s="10"/>
      <c r="S40" s="3" t="str">
        <f t="shared" si="0"/>
        <v>192.168.29.0</v>
      </c>
      <c r="T40" s="3"/>
      <c r="U40" s="3"/>
      <c r="V40" s="3"/>
      <c r="W40" s="3"/>
      <c r="X40" s="3"/>
      <c r="Y40" s="3"/>
      <c r="Z40" s="11"/>
      <c r="AA40" s="17">
        <v>29</v>
      </c>
      <c r="AB40" s="10"/>
      <c r="AC40" s="3" t="str">
        <f t="shared" si="1"/>
        <v>192.168.254.29</v>
      </c>
      <c r="AD40" s="3"/>
      <c r="AE40" s="3"/>
      <c r="AF40" s="3"/>
      <c r="AG40" s="3"/>
      <c r="AH40" s="3"/>
      <c r="AI40" s="3"/>
      <c r="AJ40" s="11"/>
      <c r="AK40" s="10"/>
      <c r="AL40" s="3" t="str">
        <f t="shared" si="2"/>
        <v>00-D0-14-00-01-19</v>
      </c>
      <c r="AM40" s="3"/>
      <c r="AN40" s="3"/>
      <c r="AO40" s="3"/>
      <c r="AP40" s="3"/>
      <c r="AQ40" s="3"/>
      <c r="AR40" s="3"/>
      <c r="AS40" s="11"/>
      <c r="AV40" s="1">
        <v>19</v>
      </c>
    </row>
    <row r="41" spans="3:48" ht="13.5">
      <c r="C41" s="9">
        <f t="shared" si="5"/>
        <v>30</v>
      </c>
      <c r="D41" s="10"/>
      <c r="E41" s="3" t="s">
        <v>73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11"/>
      <c r="R41" s="10"/>
      <c r="S41" s="3" t="str">
        <f t="shared" si="0"/>
        <v>192.168.30.0</v>
      </c>
      <c r="T41" s="3"/>
      <c r="U41" s="3"/>
      <c r="V41" s="3"/>
      <c r="W41" s="3"/>
      <c r="X41" s="3"/>
      <c r="Y41" s="3"/>
      <c r="Z41" s="11"/>
      <c r="AA41" s="17">
        <v>30</v>
      </c>
      <c r="AB41" s="10"/>
      <c r="AC41" s="3" t="str">
        <f t="shared" si="1"/>
        <v>192.168.254.30</v>
      </c>
      <c r="AD41" s="3"/>
      <c r="AE41" s="3"/>
      <c r="AF41" s="3"/>
      <c r="AG41" s="3"/>
      <c r="AH41" s="3"/>
      <c r="AI41" s="3"/>
      <c r="AJ41" s="11"/>
      <c r="AK41" s="10"/>
      <c r="AL41" s="3" t="str">
        <f t="shared" si="2"/>
        <v>00-D0-14-00-01-1a</v>
      </c>
      <c r="AM41" s="3"/>
      <c r="AN41" s="3"/>
      <c r="AO41" s="3"/>
      <c r="AP41" s="3"/>
      <c r="AQ41" s="3"/>
      <c r="AR41" s="3"/>
      <c r="AS41" s="11"/>
      <c r="AV41" s="1" t="s">
        <v>51</v>
      </c>
    </row>
    <row r="42" spans="3:45" ht="13.5">
      <c r="C42" s="9">
        <f t="shared" si="5"/>
        <v>31</v>
      </c>
      <c r="D42" s="10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1"/>
      <c r="R42" s="10"/>
      <c r="S42" s="3"/>
      <c r="T42" s="3"/>
      <c r="U42" s="3"/>
      <c r="V42" s="3"/>
      <c r="W42" s="3"/>
      <c r="X42" s="3"/>
      <c r="Y42" s="3"/>
      <c r="Z42" s="11"/>
      <c r="AA42" s="18">
        <v>51</v>
      </c>
      <c r="AB42" s="10"/>
      <c r="AC42" s="3"/>
      <c r="AD42" s="3"/>
      <c r="AE42" s="3"/>
      <c r="AF42" s="3"/>
      <c r="AG42" s="3"/>
      <c r="AH42" s="3"/>
      <c r="AI42" s="3"/>
      <c r="AJ42" s="11"/>
      <c r="AK42" s="10"/>
      <c r="AL42" s="3"/>
      <c r="AM42" s="3"/>
      <c r="AN42" s="3"/>
      <c r="AO42" s="3"/>
      <c r="AP42" s="3"/>
      <c r="AQ42" s="3"/>
      <c r="AR42" s="3"/>
      <c r="AS42" s="11"/>
    </row>
    <row r="43" spans="3:45" ht="13.5">
      <c r="C43" s="9">
        <f t="shared" si="5"/>
        <v>32</v>
      </c>
      <c r="D43" s="10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11"/>
      <c r="R43" s="10"/>
      <c r="S43" s="3"/>
      <c r="T43" s="3"/>
      <c r="U43" s="3"/>
      <c r="V43" s="3"/>
      <c r="W43" s="3"/>
      <c r="X43" s="3"/>
      <c r="Y43" s="3"/>
      <c r="Z43" s="11"/>
      <c r="AA43" s="18">
        <v>52</v>
      </c>
      <c r="AB43" s="10"/>
      <c r="AC43" s="3"/>
      <c r="AD43" s="3"/>
      <c r="AE43" s="3"/>
      <c r="AF43" s="3"/>
      <c r="AG43" s="3"/>
      <c r="AH43" s="3"/>
      <c r="AI43" s="3"/>
      <c r="AJ43" s="11"/>
      <c r="AK43" s="10"/>
      <c r="AL43" s="3"/>
      <c r="AM43" s="3"/>
      <c r="AN43" s="3"/>
      <c r="AO43" s="3"/>
      <c r="AP43" s="3"/>
      <c r="AQ43" s="3"/>
      <c r="AR43" s="3"/>
      <c r="AS43" s="11"/>
    </row>
    <row r="44" spans="3:45" ht="13.5">
      <c r="C44" s="9">
        <f t="shared" si="5"/>
        <v>33</v>
      </c>
      <c r="D44" s="10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1"/>
      <c r="R44" s="10"/>
      <c r="S44" s="3"/>
      <c r="T44" s="3"/>
      <c r="U44" s="3"/>
      <c r="V44" s="3"/>
      <c r="W44" s="3"/>
      <c r="X44" s="3"/>
      <c r="Y44" s="3"/>
      <c r="Z44" s="11"/>
      <c r="AA44" s="18">
        <v>53</v>
      </c>
      <c r="AB44" s="10"/>
      <c r="AC44" s="3"/>
      <c r="AD44" s="3"/>
      <c r="AE44" s="3"/>
      <c r="AF44" s="3"/>
      <c r="AG44" s="3"/>
      <c r="AH44" s="3"/>
      <c r="AI44" s="3"/>
      <c r="AJ44" s="11"/>
      <c r="AK44" s="10"/>
      <c r="AL44" s="3"/>
      <c r="AM44" s="3"/>
      <c r="AN44" s="3"/>
      <c r="AO44" s="3"/>
      <c r="AP44" s="3"/>
      <c r="AQ44" s="3"/>
      <c r="AR44" s="3"/>
      <c r="AS44" s="11"/>
    </row>
    <row r="45" spans="3:45" ht="13.5">
      <c r="C45" s="9">
        <f t="shared" si="5"/>
        <v>34</v>
      </c>
      <c r="D45" s="10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11"/>
      <c r="R45" s="10"/>
      <c r="S45" s="3"/>
      <c r="T45" s="3"/>
      <c r="U45" s="3"/>
      <c r="V45" s="3"/>
      <c r="W45" s="3"/>
      <c r="X45" s="3"/>
      <c r="Y45" s="3"/>
      <c r="Z45" s="11"/>
      <c r="AA45" s="18">
        <v>54</v>
      </c>
      <c r="AB45" s="10"/>
      <c r="AC45" s="3"/>
      <c r="AD45" s="3"/>
      <c r="AE45" s="3"/>
      <c r="AF45" s="3"/>
      <c r="AG45" s="3"/>
      <c r="AH45" s="3"/>
      <c r="AI45" s="3"/>
      <c r="AJ45" s="11"/>
      <c r="AK45" s="10"/>
      <c r="AL45" s="3"/>
      <c r="AM45" s="3"/>
      <c r="AN45" s="3"/>
      <c r="AO45" s="3"/>
      <c r="AP45" s="3"/>
      <c r="AQ45" s="3"/>
      <c r="AR45" s="3"/>
      <c r="AS45" s="11"/>
    </row>
    <row r="46" spans="3:45" ht="13.5">
      <c r="C46" s="9">
        <f t="shared" si="5"/>
        <v>35</v>
      </c>
      <c r="D46" s="10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1"/>
      <c r="R46" s="10"/>
      <c r="S46" s="3"/>
      <c r="T46" s="3"/>
      <c r="U46" s="3"/>
      <c r="V46" s="3"/>
      <c r="W46" s="3"/>
      <c r="X46" s="3"/>
      <c r="Y46" s="3"/>
      <c r="Z46" s="11"/>
      <c r="AA46" s="18">
        <v>55</v>
      </c>
      <c r="AB46" s="10"/>
      <c r="AC46" s="3"/>
      <c r="AD46" s="3"/>
      <c r="AE46" s="3"/>
      <c r="AF46" s="3"/>
      <c r="AG46" s="3"/>
      <c r="AH46" s="3"/>
      <c r="AI46" s="3"/>
      <c r="AJ46" s="11"/>
      <c r="AK46" s="10"/>
      <c r="AL46" s="3"/>
      <c r="AM46" s="3"/>
      <c r="AN46" s="3"/>
      <c r="AO46" s="3"/>
      <c r="AP46" s="3"/>
      <c r="AQ46" s="3"/>
      <c r="AR46" s="3"/>
      <c r="AS46" s="11"/>
    </row>
    <row r="47" spans="3:45" ht="13.5">
      <c r="C47" s="9">
        <f t="shared" si="5"/>
        <v>36</v>
      </c>
      <c r="D47" s="10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11"/>
      <c r="R47" s="10"/>
      <c r="S47" s="3"/>
      <c r="T47" s="3"/>
      <c r="U47" s="3"/>
      <c r="V47" s="3"/>
      <c r="W47" s="3"/>
      <c r="X47" s="3"/>
      <c r="Y47" s="3"/>
      <c r="Z47" s="11"/>
      <c r="AA47" s="18">
        <v>56</v>
      </c>
      <c r="AB47" s="10"/>
      <c r="AC47" s="3"/>
      <c r="AD47" s="3"/>
      <c r="AE47" s="3"/>
      <c r="AF47" s="3"/>
      <c r="AG47" s="3"/>
      <c r="AH47" s="3"/>
      <c r="AI47" s="3"/>
      <c r="AJ47" s="11"/>
      <c r="AK47" s="10"/>
      <c r="AL47" s="3"/>
      <c r="AM47" s="3"/>
      <c r="AN47" s="3"/>
      <c r="AO47" s="3"/>
      <c r="AP47" s="3"/>
      <c r="AQ47" s="3"/>
      <c r="AR47" s="3"/>
      <c r="AS47" s="11"/>
    </row>
    <row r="48" spans="3:45" ht="13.5">
      <c r="C48" s="9">
        <f t="shared" si="5"/>
        <v>37</v>
      </c>
      <c r="D48" s="10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11"/>
      <c r="R48" s="10"/>
      <c r="S48" s="3"/>
      <c r="T48" s="3"/>
      <c r="U48" s="3"/>
      <c r="V48" s="3"/>
      <c r="W48" s="3"/>
      <c r="X48" s="3"/>
      <c r="Y48" s="3"/>
      <c r="Z48" s="11"/>
      <c r="AA48" s="18">
        <v>57</v>
      </c>
      <c r="AB48" s="10"/>
      <c r="AC48" s="3"/>
      <c r="AD48" s="3"/>
      <c r="AE48" s="3"/>
      <c r="AF48" s="3"/>
      <c r="AG48" s="3"/>
      <c r="AH48" s="3"/>
      <c r="AI48" s="3"/>
      <c r="AJ48" s="11"/>
      <c r="AK48" s="10"/>
      <c r="AL48" s="3"/>
      <c r="AM48" s="3"/>
      <c r="AN48" s="3"/>
      <c r="AO48" s="3"/>
      <c r="AP48" s="3"/>
      <c r="AQ48" s="3"/>
      <c r="AR48" s="3"/>
      <c r="AS48" s="11"/>
    </row>
    <row r="49" spans="3:45" ht="13.5">
      <c r="C49" s="9">
        <f t="shared" si="5"/>
        <v>38</v>
      </c>
      <c r="D49" s="10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11"/>
      <c r="R49" s="10"/>
      <c r="S49" s="3"/>
      <c r="T49" s="3"/>
      <c r="U49" s="3"/>
      <c r="V49" s="3"/>
      <c r="W49" s="3"/>
      <c r="X49" s="3"/>
      <c r="Y49" s="3"/>
      <c r="Z49" s="11"/>
      <c r="AA49" s="18">
        <v>58</v>
      </c>
      <c r="AB49" s="10"/>
      <c r="AC49" s="3"/>
      <c r="AD49" s="3"/>
      <c r="AE49" s="3"/>
      <c r="AF49" s="3"/>
      <c r="AG49" s="3"/>
      <c r="AH49" s="3"/>
      <c r="AI49" s="3"/>
      <c r="AJ49" s="11"/>
      <c r="AK49" s="10"/>
      <c r="AL49" s="3"/>
      <c r="AM49" s="3"/>
      <c r="AN49" s="3"/>
      <c r="AO49" s="3"/>
      <c r="AP49" s="3"/>
      <c r="AQ49" s="3"/>
      <c r="AR49" s="3"/>
      <c r="AS49" s="11"/>
    </row>
    <row r="50" spans="3:45" ht="13.5">
      <c r="C50" s="9">
        <f t="shared" si="5"/>
        <v>39</v>
      </c>
      <c r="D50" s="10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0"/>
      <c r="S50" s="3"/>
      <c r="T50" s="3"/>
      <c r="U50" s="3"/>
      <c r="V50" s="3"/>
      <c r="W50" s="3"/>
      <c r="X50" s="3"/>
      <c r="Y50" s="3"/>
      <c r="Z50" s="11"/>
      <c r="AA50" s="18">
        <v>59</v>
      </c>
      <c r="AB50" s="10"/>
      <c r="AC50" s="3"/>
      <c r="AD50" s="3"/>
      <c r="AE50" s="3"/>
      <c r="AF50" s="3"/>
      <c r="AG50" s="3"/>
      <c r="AH50" s="3"/>
      <c r="AI50" s="3"/>
      <c r="AJ50" s="11"/>
      <c r="AK50" s="10"/>
      <c r="AL50" s="3"/>
      <c r="AM50" s="3"/>
      <c r="AN50" s="3"/>
      <c r="AO50" s="3"/>
      <c r="AP50" s="3"/>
      <c r="AQ50" s="3"/>
      <c r="AR50" s="3"/>
      <c r="AS50" s="11"/>
    </row>
    <row r="51" spans="3:45" ht="13.5">
      <c r="C51" s="9">
        <f t="shared" si="5"/>
        <v>40</v>
      </c>
      <c r="D51" s="10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0"/>
      <c r="S51" s="3"/>
      <c r="T51" s="3"/>
      <c r="U51" s="3"/>
      <c r="V51" s="3"/>
      <c r="W51" s="3"/>
      <c r="X51" s="3"/>
      <c r="Y51" s="3"/>
      <c r="Z51" s="11"/>
      <c r="AA51" s="18">
        <v>60</v>
      </c>
      <c r="AB51" s="10"/>
      <c r="AC51" s="3"/>
      <c r="AD51" s="3"/>
      <c r="AE51" s="3"/>
      <c r="AF51" s="3"/>
      <c r="AG51" s="3"/>
      <c r="AH51" s="3"/>
      <c r="AI51" s="3"/>
      <c r="AJ51" s="11"/>
      <c r="AK51" s="10"/>
      <c r="AL51" s="3"/>
      <c r="AM51" s="3"/>
      <c r="AN51" s="3"/>
      <c r="AO51" s="3"/>
      <c r="AP51" s="3"/>
      <c r="AQ51" s="3"/>
      <c r="AR51" s="3"/>
      <c r="AS51" s="11"/>
    </row>
    <row r="52" spans="3:45" ht="13.5">
      <c r="C52" s="9">
        <f t="shared" si="5"/>
        <v>41</v>
      </c>
      <c r="D52" s="10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0"/>
      <c r="S52" s="3"/>
      <c r="T52" s="3"/>
      <c r="U52" s="3"/>
      <c r="V52" s="3"/>
      <c r="W52" s="3"/>
      <c r="X52" s="3"/>
      <c r="Y52" s="3"/>
      <c r="Z52" s="11"/>
      <c r="AA52" s="18">
        <v>61</v>
      </c>
      <c r="AB52" s="10"/>
      <c r="AC52" s="3"/>
      <c r="AD52" s="3"/>
      <c r="AE52" s="3"/>
      <c r="AF52" s="3"/>
      <c r="AG52" s="3"/>
      <c r="AH52" s="3"/>
      <c r="AI52" s="3"/>
      <c r="AJ52" s="11"/>
      <c r="AK52" s="10"/>
      <c r="AL52" s="3"/>
      <c r="AM52" s="3"/>
      <c r="AN52" s="3"/>
      <c r="AO52" s="3"/>
      <c r="AP52" s="3"/>
      <c r="AQ52" s="3"/>
      <c r="AR52" s="3"/>
      <c r="AS52" s="11"/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武市　統</dc:creator>
  <cp:keywords/>
  <dc:description/>
  <cp:lastModifiedBy>柴　大介</cp:lastModifiedBy>
  <dcterms:created xsi:type="dcterms:W3CDTF">1999-06-04T07:42:59Z</dcterms:created>
  <dcterms:modified xsi:type="dcterms:W3CDTF">2001-06-28T09:20:12Z</dcterms:modified>
  <cp:category/>
  <cp:version/>
  <cp:contentType/>
  <cp:contentStatus/>
</cp:coreProperties>
</file>